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EA5B330F-F944-4FAF-AF70-75C6EF724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<sst xmlns="http://schemas.openxmlformats.org/spreadsheetml/2006/main" count="99" uniqueCount="51">
  <si>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</si>
  <si>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</si>
  <si>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</si>
  <si>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</si>
  <si>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</si>
  <si>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</si>
  <si>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</si>
  <si>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</si>
  <si>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</si>
  <si>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</si>
  <si>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</si>
  <si>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</si>
  <si>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</si>
  <si>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</si>
  <si>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</si>
  <si>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</si>
  <si>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</si>
  <si>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</si>
  <si>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</si>
  <si>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</si>
  <si>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</si>
  <si>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</si>
  <si>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</si>
  <si>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</si>
  <si>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</si>
  <si>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</si>
  <si>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</si>
  <si>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</si>
  <si>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</si>
  <si>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</si>
  <si>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</si>
  <si>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</si>
  <si>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</si>
  <si>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</si>
  <si>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</si>
  <si>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</si>
  <si>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</si>
  <si>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</si>
  <si>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</si>
  <si>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</si>
  <si>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</si>
  <si>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</si>
  <si>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</si>
  <si>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</si>
  <si>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</si>
  <si>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</si>
  <si>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</si>
  <si>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</si>
  <si>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</si>
  <si>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Junio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</si>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</sst>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vertical="center"/>
    </xf>
    <xf numFmtId="0" fontId="8" fillId="2" borderId="12" xfId="8" applyFont="1" applyFill="1" applyBorder="1" applyAlignment="1">
      <alignment vertical="center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0" fontId="8" fillId="2" borderId="11" xfId="8" applyFont="1" applyFill="1" applyBorder="1" applyAlignment="1">
      <alignment vertical="center" wrapText="1"/>
    </xf>
    <xf numFmtId="0" fontId="8" fillId="2" borderId="12" xfId="8" applyFont="1" applyFill="1" applyBorder="1" applyAlignment="1">
      <alignment vertical="center" wrapText="1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7" fillId="0" borderId="12" xfId="8" applyFont="1" applyFill="1" applyBorder="1" applyAlignment="1" applyProtection="1">
      <alignment horizontal="left" vertical="top" wrapText="1" indent="2"/>
    </xf>
    <xf numFmtId="0" fontId="8" fillId="0" borderId="3" xfId="8" applyFont="1" applyFill="1" applyBorder="1" applyAlignment="1" applyProtection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topLeftCell="A27" zoomScaleNormal="100" workbookViewId="0">
      <selection activeCell="A40" sqref="A40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31" t="s">
        <v>49</v>
      </c>
      <c r="B1" s="32"/>
      <c r="C1" s="32"/>
      <c r="D1" s="32"/>
      <c r="E1" s="32"/>
      <c r="F1" s="32"/>
      <c r="G1" s="33"/>
    </row>
    <row r="2" spans="1:8" s="3" customFormat="1" x14ac:dyDescent="0.2">
      <c r="A2" s="37"/>
      <c r="B2" s="32" t="s">
        <v>22</v>
      </c>
      <c r="C2" s="32"/>
      <c r="D2" s="32"/>
      <c r="E2" s="32"/>
      <c r="F2" s="32"/>
      <c r="G2" s="35" t="s">
        <v>19</v>
      </c>
    </row>
    <row r="3" spans="1:8" s="1" customFormat="1" ht="24.9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36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9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40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39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39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39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7" t="s">
        <v>40</v>
      </c>
    </row>
    <row r="10" spans="1:8" x14ac:dyDescent="0.2">
      <c r="A10" s="40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ht="20.399999999999999" x14ac:dyDescent="0.2">
      <c r="A11" s="39" t="s">
        <v>24</v>
      </c>
      <c r="B11" s="13">
        <v>10275750</v>
      </c>
      <c r="C11" s="13">
        <v>72099.27</v>
      </c>
      <c r="D11" s="13">
        <f t="shared" si="2"/>
        <v>10347849.27</v>
      </c>
      <c r="E11" s="13">
        <v>4946722.93</v>
      </c>
      <c r="F11" s="13">
        <v>4946722.93</v>
      </c>
      <c r="G11" s="13">
        <f t="shared" si="3"/>
        <v>-5329027.07</v>
      </c>
      <c r="H11" s="27" t="s">
        <v>42</v>
      </c>
    </row>
    <row r="12" spans="1:8" ht="20.399999999999999" x14ac:dyDescent="0.2">
      <c r="A12" s="39" t="s">
        <v>25</v>
      </c>
      <c r="B12" s="13">
        <v>16678801</v>
      </c>
      <c r="C12" s="13">
        <v>66630.880000000005</v>
      </c>
      <c r="D12" s="13">
        <f t="shared" si="2"/>
        <v>16745431.880000001</v>
      </c>
      <c r="E12" s="13">
        <v>6261180.8799999999</v>
      </c>
      <c r="F12" s="13">
        <v>6261180.8799999999</v>
      </c>
      <c r="G12" s="13">
        <f t="shared" si="3"/>
        <v>-10417620.120000001</v>
      </c>
      <c r="H12" s="27" t="s">
        <v>43</v>
      </c>
    </row>
    <row r="13" spans="1:8" ht="20.399999999999999" x14ac:dyDescent="0.2">
      <c r="A13" s="39" t="s">
        <v>26</v>
      </c>
      <c r="B13" s="13">
        <v>33756773.310000002</v>
      </c>
      <c r="C13" s="13">
        <v>1257053.73</v>
      </c>
      <c r="D13" s="13">
        <f t="shared" si="2"/>
        <v>35013827.039999999</v>
      </c>
      <c r="E13" s="13">
        <v>21934064.27</v>
      </c>
      <c r="F13" s="13">
        <v>21934064.27</v>
      </c>
      <c r="G13" s="13">
        <f t="shared" si="3"/>
        <v>-11822709.040000003</v>
      </c>
      <c r="H13" s="27" t="s">
        <v>44</v>
      </c>
    </row>
    <row r="14" spans="1:8" x14ac:dyDescent="0.2">
      <c r="A14" s="39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41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42" t="s">
        <v>13</v>
      </c>
      <c r="B16" s="14">
        <f>SUM(B5:B14)</f>
        <v>60711324.310000002</v>
      </c>
      <c r="C16" s="14">
        <f t="shared" ref="C16:G16" si="6">SUM(C5:C14)</f>
        <v>1395783.88</v>
      </c>
      <c r="D16" s="14">
        <f t="shared" si="6"/>
        <v>62107108.189999998</v>
      </c>
      <c r="E16" s="14">
        <f t="shared" si="6"/>
        <v>33141968.079999998</v>
      </c>
      <c r="F16" s="9">
        <f t="shared" si="6"/>
        <v>33141968.079999998</v>
      </c>
      <c r="G16" s="10">
        <f t="shared" si="6"/>
        <v>-27569356.230000004</v>
      </c>
      <c r="H16" s="27" t="s">
        <v>46</v>
      </c>
    </row>
    <row r="17" spans="1:8" x14ac:dyDescent="0.2">
      <c r="A17" s="43"/>
      <c r="B17" s="20"/>
      <c r="C17" s="20"/>
      <c r="D17" s="23"/>
      <c r="E17" s="21" t="s">
        <v>21</v>
      </c>
      <c r="F17" s="24"/>
      <c r="G17" s="18"/>
      <c r="H17" s="27" t="s">
        <v>46</v>
      </c>
    </row>
    <row r="18" spans="1:8" ht="10.199999999999999" customHeight="1" x14ac:dyDescent="0.2">
      <c r="A18" s="44"/>
      <c r="B18" s="32" t="s">
        <v>22</v>
      </c>
      <c r="C18" s="32"/>
      <c r="D18" s="32"/>
      <c r="E18" s="32"/>
      <c r="F18" s="32"/>
      <c r="G18" s="35" t="s">
        <v>19</v>
      </c>
      <c r="H18" s="27" t="s">
        <v>46</v>
      </c>
    </row>
    <row r="19" spans="1:8" ht="20.399999999999999" x14ac:dyDescent="0.2">
      <c r="A19" s="44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36"/>
      <c r="H19" s="27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9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46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46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46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46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ht="11.4" x14ac:dyDescent="0.2">
      <c r="A26" s="46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ht="11.4" x14ac:dyDescent="0.2">
      <c r="A27" s="46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0.399999999999999" x14ac:dyDescent="0.2">
      <c r="A28" s="46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0.399999999999999" x14ac:dyDescent="0.2">
      <c r="A29" s="46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47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30" t="s">
        <v>50</v>
      </c>
      <c r="B31" s="17">
        <f t="shared" ref="B31:G31" si="14">SUM(B32:B35)</f>
        <v>44032523.310000002</v>
      </c>
      <c r="C31" s="17">
        <f t="shared" si="14"/>
        <v>1329153</v>
      </c>
      <c r="D31" s="17">
        <f t="shared" si="14"/>
        <v>45361676.310000002</v>
      </c>
      <c r="E31" s="17">
        <f t="shared" si="14"/>
        <v>26880787.199999999</v>
      </c>
      <c r="F31" s="17">
        <f t="shared" si="14"/>
        <v>26880787.199999999</v>
      </c>
      <c r="G31" s="17">
        <f t="shared" si="14"/>
        <v>-17151736.110000003</v>
      </c>
      <c r="H31" s="27" t="s">
        <v>46</v>
      </c>
    </row>
    <row r="32" spans="1:8" x14ac:dyDescent="0.2">
      <c r="A32" s="46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ht="11.4" x14ac:dyDescent="0.2">
      <c r="A33" s="46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7" t="s">
        <v>40</v>
      </c>
    </row>
    <row r="34" spans="1:8" ht="21.6" x14ac:dyDescent="0.2">
      <c r="A34" s="46" t="s">
        <v>32</v>
      </c>
      <c r="B34" s="16">
        <v>10275750</v>
      </c>
      <c r="C34" s="16">
        <v>72099.27</v>
      </c>
      <c r="D34" s="16">
        <f>B34+C34</f>
        <v>10347849.27</v>
      </c>
      <c r="E34" s="16">
        <v>4946722.93</v>
      </c>
      <c r="F34" s="16">
        <v>4946722.93</v>
      </c>
      <c r="G34" s="16">
        <f t="shared" si="15"/>
        <v>-5329027.07</v>
      </c>
      <c r="H34" s="27" t="s">
        <v>42</v>
      </c>
    </row>
    <row r="35" spans="1:8" ht="20.399999999999999" x14ac:dyDescent="0.2">
      <c r="A35" s="46" t="s">
        <v>26</v>
      </c>
      <c r="B35" s="16">
        <v>33756773.310000002</v>
      </c>
      <c r="C35" s="16">
        <v>1257053.73</v>
      </c>
      <c r="D35" s="16">
        <f>B35+C35</f>
        <v>35013827.039999999</v>
      </c>
      <c r="E35" s="16">
        <v>21934064.27</v>
      </c>
      <c r="F35" s="16">
        <v>21934064.27</v>
      </c>
      <c r="G35" s="16">
        <f t="shared" ref="G35" si="16">F35-B35</f>
        <v>-11822709.040000003</v>
      </c>
      <c r="H35" s="27" t="s">
        <v>44</v>
      </c>
    </row>
    <row r="36" spans="1:8" x14ac:dyDescent="0.2">
      <c r="A36" s="47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9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46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7" t="s">
        <v>45</v>
      </c>
    </row>
    <row r="39" spans="1:8" x14ac:dyDescent="0.2">
      <c r="A39" s="48"/>
      <c r="B39" s="18"/>
      <c r="C39" s="18"/>
      <c r="D39" s="18"/>
      <c r="E39" s="18"/>
      <c r="F39" s="18"/>
      <c r="G39" s="18"/>
      <c r="H39" s="27"/>
    </row>
    <row r="40" spans="1:8" x14ac:dyDescent="0.2">
      <c r="A40" s="49" t="s">
        <v>13</v>
      </c>
      <c r="B40" s="14">
        <f>SUM(B37+B31+B21)</f>
        <v>44032523.310000002</v>
      </c>
      <c r="C40" s="14">
        <f t="shared" ref="C40:G40" si="18">SUM(C37+C31+C21)</f>
        <v>1329153</v>
      </c>
      <c r="D40" s="14">
        <f t="shared" si="18"/>
        <v>45361676.310000002</v>
      </c>
      <c r="E40" s="14">
        <f t="shared" si="18"/>
        <v>26880787.199999999</v>
      </c>
      <c r="F40" s="14">
        <f t="shared" si="18"/>
        <v>26880787.199999999</v>
      </c>
      <c r="G40" s="10">
        <f t="shared" si="18"/>
        <v>-17151736.110000003</v>
      </c>
      <c r="H40" s="27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/>
      <c r="H41" s="27" t="s">
        <v>46</v>
      </c>
    </row>
    <row r="42" spans="1:8" x14ac:dyDescent="0.2">
      <c r="A42" s="28" t="s">
        <v>48</v>
      </c>
    </row>
    <row r="43" spans="1:8" ht="21.6" x14ac:dyDescent="0.2">
      <c r="A43" s="25" t="s">
        <v>34</v>
      </c>
    </row>
    <row r="44" spans="1:8" ht="11.4" x14ac:dyDescent="0.2">
      <c r="A44" s="26" t="s">
        <v>35</v>
      </c>
    </row>
    <row r="45" spans="1:8" ht="30.75" customHeight="1" x14ac:dyDescent="0.2">
      <c r="A45" s="34" t="s">
        <v>36</v>
      </c>
      <c r="B45" s="34"/>
      <c r="C45" s="34"/>
      <c r="D45" s="34"/>
      <c r="E45" s="34"/>
      <c r="F45" s="34"/>
      <c r="G45" s="34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0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2023-08-04T23:21:32Z</cp:lastPrinted>
  <dcterms:created xsi:type="dcterms:W3CDTF">2012-12-11T20:48:19Z</dcterms:created>
  <dcterms:modified xsi:type="dcterms:W3CDTF">2023-08-04T23:21:45Z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